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'MIREL'!$A$1:$O$35</definedName>
  </definedNames>
  <calcPr fullCalcOnLoad="1"/>
</workbook>
</file>

<file path=xl/sharedStrings.xml><?xml version="1.0" encoding="utf-8"?>
<sst xmlns="http://schemas.openxmlformats.org/spreadsheetml/2006/main" count="87" uniqueCount="76">
  <si>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</si>
  <si>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</si>
  <si>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</si>
  <si>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</si>
  <si>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</si>
  <si>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</si>
  <si>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</si>
  <si>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</si>
  <si>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</si>
  <si>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</si>
  <si>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</si>
  <si>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</si>
  <si>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</si>
  <si>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</si>
  <si>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</si>
  <si>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</si>
  <si>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</si>
  <si>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</si>
  <si>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</si>
  <si>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</si>
  <si>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</si>
  <si>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</si>
  <si>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</si>
  <si>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Numele si prenumele medicului de familie</t>
  </si>
  <si>
    <t>Numele si prenumele asistentului</t>
  </si>
  <si>
    <t>Contravaloarea orelor de garda</t>
  </si>
  <si>
    <t>***) 50% din tariful orar pentru cheltuieli administrative</t>
  </si>
  <si>
    <t>M</t>
  </si>
  <si>
    <t>A</t>
  </si>
  <si>
    <t>C7</t>
  </si>
  <si>
    <t>C9=C5XC7</t>
  </si>
  <si>
    <t>C10=C6XC8</t>
  </si>
  <si>
    <t>C11</t>
  </si>
  <si>
    <t>C13=C9+C10+C11+C12</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</si>
  <si>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</si>
  <si>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</si>
  <si>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</si>
  <si>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</si>
  <si>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Centrul de permanenta BANEASA</t>
  </si>
  <si>
    <t>Localitatea BANEASA</t>
  </si>
  <si>
    <t>Oloeanu Marinela</t>
  </si>
  <si>
    <t>Jurca Mihai</t>
  </si>
  <si>
    <t>Jurca Gabriela</t>
  </si>
  <si>
    <t>Popi Gabriela</t>
  </si>
  <si>
    <t>Chiciu Elena</t>
  </si>
  <si>
    <t>Mirea Doinita</t>
  </si>
  <si>
    <t>Radus Dorina</t>
  </si>
  <si>
    <t>Medic coordonator DR.OLOEANU MARINELA</t>
  </si>
  <si>
    <t>Cadariu Camelia</t>
  </si>
  <si>
    <t>Priceputu-Dan Cristina</t>
  </si>
  <si>
    <t>Closca Rodica</t>
  </si>
  <si>
    <t>16,66% din tariful orar pentru cheltuieli cu trusa de urgenta</t>
  </si>
  <si>
    <t>C12</t>
  </si>
  <si>
    <t>****) Coloana C12 se aduna la venitul cabinetului numai daca activitatea de garda se deruleaza in spatiul pus la dispozitie de consiliul local..</t>
  </si>
  <si>
    <t>x</t>
  </si>
  <si>
    <t>Lintz Roxana Liana</t>
  </si>
  <si>
    <t>Savin Ionut</t>
  </si>
  <si>
    <t>Lianov Constanta Lia</t>
  </si>
  <si>
    <t>Enciu Tudorita</t>
  </si>
  <si>
    <t>Intocmit,</t>
  </si>
  <si>
    <t>Dr. Mirel Cristescu</t>
  </si>
  <si>
    <t>Dr. Oloeanu Marinela</t>
  </si>
  <si>
    <t>Popescu Liliana</t>
  </si>
  <si>
    <t>Luna AUGUST 2014</t>
  </si>
  <si>
    <t>Tarcea Adriana</t>
  </si>
  <si>
    <t>2,2,4,18,23,23,25,29</t>
  </si>
  <si>
    <t>7,11,20,21,22,28</t>
  </si>
  <si>
    <t>17,17</t>
  </si>
  <si>
    <t>1,9,9</t>
  </si>
  <si>
    <t>14</t>
  </si>
  <si>
    <t>8,14</t>
  </si>
  <si>
    <t>3,3,6,10,10,13,27</t>
  </si>
  <si>
    <t>3,3,6,10,10,13,24,24,27</t>
  </si>
  <si>
    <t>2,2,4</t>
  </si>
  <si>
    <t>16,16,31,31</t>
  </si>
  <si>
    <t>5,12,15,15,19,26,30,30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</si>
</sst>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sz val="6"/>
      <name val="Arial"/>
      <family val="0"/>
    </font>
    <font>
      <b/>
      <sz val="10"/>
      <name val="Arial"/>
      <family val="2"/>
    </font>
    <font>
      <sz val="7"/>
      <name val="Arial"/>
      <family val="0"/>
    </font>
    <font>
      <b/>
      <sz val="11"/>
      <name val="Arial"/>
      <family val="2"/>
    </font>
    <font>
      <sz val="11"/>
      <name val="Arial"/>
      <family val="0"/>
    </font>
    <font>
      <sz val="8"/>
      <color indexed="10"/>
      <name val="Arial"/>
      <family val="0"/>
    </font>
    <font>
      <sz val="6"/>
      <color indexed="10"/>
      <name val="Arial"/>
      <family val="0"/>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0" fillId="0" borderId="10" xfId="0" applyBorder="1" applyAlignment="1">
      <alignment/>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1" fontId="0" fillId="0" borderId="10" xfId="0" applyNumberFormat="1" applyBorder="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2" xfId="0" applyBorder="1" applyAlignment="1">
      <alignment/>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0" fontId="0" fillId="0" borderId="14" xfId="0" applyBorder="1" applyAlignment="1">
      <alignment/>
    </xf>
    <xf numFmtId="49" fontId="0" fillId="0" borderId="14" xfId="0" applyNumberFormat="1" applyBorder="1" applyAlignment="1">
      <alignment horizontal="center"/>
    </xf>
    <xf numFmtId="1" fontId="0" fillId="0" borderId="14" xfId="0" applyNumberFormat="1" applyBorder="1" applyAlignment="1">
      <alignment horizontal="center"/>
    </xf>
    <xf numFmtId="0" fontId="0" fillId="0" borderId="16" xfId="0" applyBorder="1" applyAlignment="1">
      <alignment/>
    </xf>
    <xf numFmtId="0" fontId="3" fillId="0" borderId="17" xfId="0"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1" fontId="3" fillId="0" borderId="17" xfId="0" applyNumberFormat="1" applyFont="1" applyBorder="1" applyAlignment="1">
      <alignment horizontal="center"/>
    </xf>
    <xf numFmtId="4" fontId="3" fillId="0" borderId="17" xfId="0" applyNumberFormat="1" applyFont="1" applyBorder="1" applyAlignment="1">
      <alignment horizontal="right"/>
    </xf>
    <xf numFmtId="4" fontId="4" fillId="0" borderId="1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4" fontId="3" fillId="0" borderId="22" xfId="0" applyNumberFormat="1" applyFont="1" applyBorder="1" applyAlignment="1">
      <alignment/>
    </xf>
    <xf numFmtId="4" fontId="0" fillId="0" borderId="18" xfId="0" applyNumberFormat="1"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8" xfId="0" applyFont="1" applyBorder="1" applyAlignment="1">
      <alignment horizontal="center" vertical="center"/>
    </xf>
    <xf numFmtId="4" fontId="9" fillId="0" borderId="12" xfId="0" applyNumberFormat="1" applyFont="1" applyBorder="1" applyAlignment="1">
      <alignment/>
    </xf>
    <xf numFmtId="4" fontId="9" fillId="0" borderId="10" xfId="0" applyNumberFormat="1" applyFont="1" applyBorder="1" applyAlignment="1">
      <alignment/>
    </xf>
    <xf numFmtId="4" fontId="9" fillId="0" borderId="14" xfId="0" applyNumberFormat="1" applyFont="1" applyBorder="1" applyAlignment="1">
      <alignment/>
    </xf>
    <xf numFmtId="4" fontId="10" fillId="0" borderId="17" xfId="0" applyNumberFormat="1" applyFont="1" applyBorder="1" applyAlignment="1">
      <alignment/>
    </xf>
    <xf numFmtId="1" fontId="0" fillId="0" borderId="14" xfId="0" applyNumberFormat="1" applyBorder="1" applyAlignment="1">
      <alignment/>
    </xf>
    <xf numFmtId="0" fontId="0" fillId="0" borderId="0" xfId="0" applyFont="1" applyAlignment="1">
      <alignment/>
    </xf>
    <xf numFmtId="1" fontId="0" fillId="0" borderId="12" xfId="0" applyNumberFormat="1" applyBorder="1" applyAlignment="1">
      <alignment/>
    </xf>
    <xf numFmtId="0" fontId="1" fillId="0" borderId="0" xfId="0" applyFont="1" applyAlignment="1">
      <alignment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wrapText="1"/>
    </xf>
    <xf numFmtId="0" fontId="5" fillId="0" borderId="0" xfId="0" applyFont="1" applyAlignment="1">
      <alignment horizontal="center" vertical="center"/>
    </xf>
    <xf numFmtId="0" fontId="6"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B7" sqref="B7"/>
    </sheetView>
  </sheetViews>
  <sheetFormatPr defaultColWidth="9.140625" defaultRowHeight="12.75"/>
  <cols>
    <col min="1" max="1" width="5.7109375" style="0" customWidth="1"/>
    <col min="2" max="3" width="20.7109375" style="0" customWidth="1"/>
    <col min="4" max="4" width="24.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15.7109375" style="0" customWidth="1"/>
  </cols>
  <sheetData>
    <row r="1" spans="1:15" ht="14.25">
      <c r="A1" s="40" t="s">
        <v>5</v>
      </c>
      <c r="B1" s="40"/>
      <c r="C1" s="40"/>
      <c r="K1" s="40" t="s">
        <v>38</v>
      </c>
      <c r="L1" s="40"/>
      <c r="M1" s="40"/>
      <c r="N1" s="40"/>
      <c r="O1" s="40"/>
    </row>
    <row r="2" spans="11:15" ht="14.25">
      <c r="K2" s="40" t="s">
        <v>47</v>
      </c>
      <c r="L2" s="40"/>
      <c r="M2" s="40"/>
      <c r="N2" s="40"/>
      <c r="O2" s="40"/>
    </row>
    <row r="3" spans="11:15" ht="14.25">
      <c r="K3" s="40" t="s">
        <v>39</v>
      </c>
      <c r="L3" s="40"/>
      <c r="M3" s="40"/>
      <c r="N3" s="40"/>
      <c r="O3" s="40"/>
    </row>
    <row r="4" spans="11:15" ht="14.25">
      <c r="K4" s="40" t="s">
        <v>6</v>
      </c>
      <c r="L4" s="40"/>
      <c r="M4" s="40"/>
      <c r="N4" s="40"/>
      <c r="O4" s="40"/>
    </row>
    <row r="5" spans="1:15" ht="15">
      <c r="A5" s="63" t="s">
        <v>7</v>
      </c>
      <c r="B5" s="63"/>
      <c r="C5" s="63"/>
      <c r="D5" s="63"/>
      <c r="E5" s="63"/>
      <c r="F5" s="63"/>
      <c r="G5" s="63"/>
      <c r="H5" s="63"/>
      <c r="I5" s="63"/>
      <c r="J5" s="63"/>
      <c r="K5" s="63"/>
      <c r="L5" s="63"/>
      <c r="M5" s="63"/>
      <c r="N5" s="63"/>
      <c r="O5" s="63"/>
    </row>
    <row r="6" spans="1:15" ht="14.25">
      <c r="A6" s="64" t="s">
        <v>8</v>
      </c>
      <c r="B6" s="64"/>
      <c r="C6" s="64"/>
      <c r="D6" s="64"/>
      <c r="E6" s="64"/>
      <c r="F6" s="64"/>
      <c r="G6" s="64"/>
      <c r="H6" s="64"/>
      <c r="I6" s="64"/>
      <c r="J6" s="64"/>
      <c r="K6" s="64"/>
      <c r="L6" s="64"/>
      <c r="M6" s="64"/>
      <c r="N6" s="64"/>
      <c r="O6" s="64"/>
    </row>
    <row r="7" ht="15">
      <c r="B7" s="41" t="s">
        <v>63</v>
      </c>
    </row>
    <row r="8" ht="13.5" thickBot="1"/>
    <row r="9" spans="1:15" ht="68.25" thickBot="1">
      <c r="A9" s="29" t="s">
        <v>0</v>
      </c>
      <c r="B9" s="29" t="s">
        <v>23</v>
      </c>
      <c r="C9" s="29" t="s">
        <v>24</v>
      </c>
      <c r="D9" s="29" t="s">
        <v>1</v>
      </c>
      <c r="E9" s="29" t="s">
        <v>18</v>
      </c>
      <c r="F9" s="56" t="s">
        <v>2</v>
      </c>
      <c r="G9" s="57"/>
      <c r="H9" s="56" t="s">
        <v>3</v>
      </c>
      <c r="I9" s="57"/>
      <c r="J9" s="58" t="s">
        <v>25</v>
      </c>
      <c r="K9" s="59"/>
      <c r="L9" s="58" t="s">
        <v>26</v>
      </c>
      <c r="M9" s="59"/>
      <c r="N9" s="45" t="s">
        <v>51</v>
      </c>
      <c r="O9" s="29" t="s">
        <v>4</v>
      </c>
    </row>
    <row r="10" spans="1:15" ht="12.75">
      <c r="A10" s="30"/>
      <c r="B10" s="31"/>
      <c r="C10" s="31"/>
      <c r="D10" s="31"/>
      <c r="E10" s="31"/>
      <c r="F10" s="31" t="s">
        <v>27</v>
      </c>
      <c r="G10" s="32" t="s">
        <v>28</v>
      </c>
      <c r="H10" s="31" t="s">
        <v>27</v>
      </c>
      <c r="I10" s="31" t="s">
        <v>28</v>
      </c>
      <c r="J10" s="33" t="s">
        <v>27</v>
      </c>
      <c r="K10" s="33" t="s">
        <v>28</v>
      </c>
      <c r="L10" s="33"/>
      <c r="M10" s="33"/>
      <c r="N10" s="46"/>
      <c r="O10" s="34"/>
    </row>
    <row r="11" spans="1:15" ht="24" customHeight="1" thickBot="1">
      <c r="A11" s="37" t="s">
        <v>9</v>
      </c>
      <c r="B11" s="38" t="s">
        <v>10</v>
      </c>
      <c r="C11" s="38" t="s">
        <v>11</v>
      </c>
      <c r="D11" s="38" t="s">
        <v>12</v>
      </c>
      <c r="E11" s="38"/>
      <c r="F11" s="38" t="s">
        <v>13</v>
      </c>
      <c r="G11" s="38" t="s">
        <v>14</v>
      </c>
      <c r="H11" s="38" t="s">
        <v>29</v>
      </c>
      <c r="I11" s="38" t="s">
        <v>15</v>
      </c>
      <c r="J11" s="38" t="s">
        <v>30</v>
      </c>
      <c r="K11" s="38" t="s">
        <v>31</v>
      </c>
      <c r="L11" s="60" t="s">
        <v>32</v>
      </c>
      <c r="M11" s="61"/>
      <c r="N11" s="47" t="s">
        <v>52</v>
      </c>
      <c r="O11" s="39" t="s">
        <v>33</v>
      </c>
    </row>
    <row r="12" spans="1:15" ht="12.75">
      <c r="A12" s="42">
        <v>1</v>
      </c>
      <c r="B12" s="12" t="s">
        <v>40</v>
      </c>
      <c r="C12" s="54" t="s">
        <v>50</v>
      </c>
      <c r="D12" s="13" t="s">
        <v>72</v>
      </c>
      <c r="E12" s="14">
        <v>9</v>
      </c>
      <c r="F12" s="14">
        <f>E12*12</f>
        <v>108</v>
      </c>
      <c r="G12" s="14">
        <f>E12*12</f>
        <v>108</v>
      </c>
      <c r="H12" s="15">
        <v>14.72</v>
      </c>
      <c r="I12" s="15">
        <v>8</v>
      </c>
      <c r="J12" s="15">
        <f aca="true" t="shared" si="0" ref="J12:J22">ROUNDUP(F12*H12,2)</f>
        <v>1589.76</v>
      </c>
      <c r="K12" s="15">
        <f>ROUNDUP(G12*I12,2)</f>
        <v>864</v>
      </c>
      <c r="L12" s="15">
        <v>6.4</v>
      </c>
      <c r="M12" s="15">
        <v>0</v>
      </c>
      <c r="N12" s="48">
        <f>2.1*F12</f>
        <v>226.8</v>
      </c>
      <c r="O12" s="16">
        <f>J12+K12+N12</f>
        <v>2680.5600000000004</v>
      </c>
    </row>
    <row r="13" spans="1:15" ht="12.75">
      <c r="A13" s="43">
        <v>2</v>
      </c>
      <c r="B13" s="1"/>
      <c r="C13" s="1" t="s">
        <v>57</v>
      </c>
      <c r="D13" s="3" t="s">
        <v>71</v>
      </c>
      <c r="E13" s="7">
        <v>7</v>
      </c>
      <c r="F13" s="7"/>
      <c r="G13" s="7"/>
      <c r="H13" s="2"/>
      <c r="I13" s="2"/>
      <c r="J13" s="2"/>
      <c r="K13" s="2"/>
      <c r="L13" s="2"/>
      <c r="M13" s="2"/>
      <c r="N13" s="49"/>
      <c r="O13" s="11"/>
    </row>
    <row r="14" spans="1:15" ht="12.75">
      <c r="A14" s="43">
        <v>3</v>
      </c>
      <c r="B14" s="1" t="s">
        <v>64</v>
      </c>
      <c r="C14" s="8" t="s">
        <v>50</v>
      </c>
      <c r="D14" s="3" t="s">
        <v>70</v>
      </c>
      <c r="E14" s="7">
        <v>2</v>
      </c>
      <c r="F14" s="7">
        <f aca="true" t="shared" si="1" ref="F14:F22">E14*12</f>
        <v>24</v>
      </c>
      <c r="G14" s="7">
        <f aca="true" t="shared" si="2" ref="G14:G22">E14*12</f>
        <v>24</v>
      </c>
      <c r="H14" s="2">
        <v>12.8</v>
      </c>
      <c r="I14" s="2">
        <v>8</v>
      </c>
      <c r="J14" s="2">
        <f t="shared" si="0"/>
        <v>307.2</v>
      </c>
      <c r="K14" s="2">
        <f aca="true" t="shared" si="3" ref="K14:K22">ROUNDUP(G14*I14,2)</f>
        <v>192</v>
      </c>
      <c r="L14" s="2">
        <v>6.4</v>
      </c>
      <c r="M14" s="2">
        <v>0</v>
      </c>
      <c r="N14" s="49">
        <f aca="true" t="shared" si="4" ref="N14:N22">2.1*F14</f>
        <v>50.400000000000006</v>
      </c>
      <c r="O14" s="11">
        <f aca="true" t="shared" si="5" ref="O14:O22">J14+K14+N14</f>
        <v>549.6</v>
      </c>
    </row>
    <row r="15" spans="1:15" ht="12.75">
      <c r="A15" s="43">
        <v>4</v>
      </c>
      <c r="B15" s="1"/>
      <c r="C15" s="1" t="s">
        <v>57</v>
      </c>
      <c r="D15" s="3" t="s">
        <v>69</v>
      </c>
      <c r="E15" s="7">
        <v>1</v>
      </c>
      <c r="F15" s="7"/>
      <c r="G15" s="7"/>
      <c r="H15" s="2"/>
      <c r="I15" s="2"/>
      <c r="J15" s="2"/>
      <c r="K15" s="2"/>
      <c r="L15" s="2"/>
      <c r="M15" s="2"/>
      <c r="N15" s="49"/>
      <c r="O15" s="11"/>
    </row>
    <row r="16" spans="1:15" ht="12.75">
      <c r="A16" s="43">
        <v>5</v>
      </c>
      <c r="B16" s="1" t="s">
        <v>41</v>
      </c>
      <c r="C16" s="1" t="s">
        <v>62</v>
      </c>
      <c r="D16" s="3" t="s">
        <v>68</v>
      </c>
      <c r="E16" s="7">
        <v>3</v>
      </c>
      <c r="F16" s="7">
        <f t="shared" si="1"/>
        <v>36</v>
      </c>
      <c r="G16" s="7">
        <f t="shared" si="2"/>
        <v>36</v>
      </c>
      <c r="H16" s="2">
        <v>12.8</v>
      </c>
      <c r="I16" s="2">
        <v>8</v>
      </c>
      <c r="J16" s="2">
        <f t="shared" si="0"/>
        <v>460.8</v>
      </c>
      <c r="K16" s="2">
        <f t="shared" si="3"/>
        <v>288</v>
      </c>
      <c r="L16" s="2">
        <v>6.4</v>
      </c>
      <c r="M16" s="2">
        <v>0</v>
      </c>
      <c r="N16" s="49">
        <f t="shared" si="4"/>
        <v>75.60000000000001</v>
      </c>
      <c r="O16" s="11">
        <f t="shared" si="5"/>
        <v>824.4</v>
      </c>
    </row>
    <row r="17" spans="1:15" ht="12.75">
      <c r="A17" s="43">
        <v>6</v>
      </c>
      <c r="B17" s="1" t="s">
        <v>42</v>
      </c>
      <c r="C17" s="8" t="s">
        <v>44</v>
      </c>
      <c r="D17" s="3" t="s">
        <v>67</v>
      </c>
      <c r="E17" s="7">
        <v>2</v>
      </c>
      <c r="F17" s="7">
        <f t="shared" si="1"/>
        <v>24</v>
      </c>
      <c r="G17" s="7">
        <f t="shared" si="2"/>
        <v>24</v>
      </c>
      <c r="H17" s="2">
        <v>12.8</v>
      </c>
      <c r="I17" s="2">
        <v>8</v>
      </c>
      <c r="J17" s="2">
        <f t="shared" si="0"/>
        <v>307.2</v>
      </c>
      <c r="K17" s="2">
        <f t="shared" si="3"/>
        <v>192</v>
      </c>
      <c r="L17" s="2">
        <v>6.4</v>
      </c>
      <c r="M17" s="2">
        <v>0</v>
      </c>
      <c r="N17" s="49">
        <f t="shared" si="4"/>
        <v>50.400000000000006</v>
      </c>
      <c r="O17" s="11">
        <f t="shared" si="5"/>
        <v>549.6</v>
      </c>
    </row>
    <row r="18" spans="1:15" ht="12.75">
      <c r="A18" s="43">
        <v>7</v>
      </c>
      <c r="B18" s="1" t="s">
        <v>43</v>
      </c>
      <c r="C18" s="8" t="s">
        <v>46</v>
      </c>
      <c r="D18" s="3" t="s">
        <v>65</v>
      </c>
      <c r="E18" s="7">
        <v>8</v>
      </c>
      <c r="F18" s="7">
        <f t="shared" si="1"/>
        <v>96</v>
      </c>
      <c r="G18" s="7">
        <f t="shared" si="2"/>
        <v>96</v>
      </c>
      <c r="H18" s="2">
        <v>12.8</v>
      </c>
      <c r="I18" s="2">
        <v>8</v>
      </c>
      <c r="J18" s="2">
        <f t="shared" si="0"/>
        <v>1228.8</v>
      </c>
      <c r="K18" s="2">
        <f t="shared" si="3"/>
        <v>768</v>
      </c>
      <c r="L18" s="2">
        <v>6.4</v>
      </c>
      <c r="M18" s="2">
        <v>0</v>
      </c>
      <c r="N18" s="49">
        <f t="shared" si="4"/>
        <v>201.60000000000002</v>
      </c>
      <c r="O18" s="11">
        <f t="shared" si="5"/>
        <v>2198.4</v>
      </c>
    </row>
    <row r="19" spans="1:15" ht="12.75">
      <c r="A19" s="43">
        <v>8</v>
      </c>
      <c r="B19" s="1"/>
      <c r="C19" s="8" t="s">
        <v>58</v>
      </c>
      <c r="D19" s="3" t="s">
        <v>73</v>
      </c>
      <c r="E19" s="7">
        <v>3</v>
      </c>
      <c r="F19" s="7">
        <f t="shared" si="1"/>
        <v>36</v>
      </c>
      <c r="G19" s="7">
        <f t="shared" si="2"/>
        <v>36</v>
      </c>
      <c r="H19" s="2"/>
      <c r="I19" s="2"/>
      <c r="J19" s="2"/>
      <c r="K19" s="2"/>
      <c r="L19" s="2"/>
      <c r="M19" s="2"/>
      <c r="N19" s="49">
        <f t="shared" si="4"/>
        <v>75.60000000000001</v>
      </c>
      <c r="O19" s="11"/>
    </row>
    <row r="20" spans="1:15" ht="12.75">
      <c r="A20" s="43">
        <v>9</v>
      </c>
      <c r="B20" s="1" t="s">
        <v>48</v>
      </c>
      <c r="C20" s="8" t="s">
        <v>50</v>
      </c>
      <c r="D20" s="3" t="s">
        <v>75</v>
      </c>
      <c r="E20" s="7">
        <v>8</v>
      </c>
      <c r="F20" s="7">
        <f t="shared" si="1"/>
        <v>96</v>
      </c>
      <c r="G20" s="7">
        <f t="shared" si="2"/>
        <v>96</v>
      </c>
      <c r="H20" s="2">
        <v>12.8</v>
      </c>
      <c r="I20" s="2">
        <v>8</v>
      </c>
      <c r="J20" s="2">
        <f t="shared" si="0"/>
        <v>1228.8</v>
      </c>
      <c r="K20" s="2">
        <f t="shared" si="3"/>
        <v>768</v>
      </c>
      <c r="L20" s="2">
        <v>6.4</v>
      </c>
      <c r="M20" s="2">
        <v>0</v>
      </c>
      <c r="N20" s="49">
        <f t="shared" si="4"/>
        <v>201.60000000000002</v>
      </c>
      <c r="O20" s="11">
        <f t="shared" si="5"/>
        <v>2198.4</v>
      </c>
    </row>
    <row r="21" spans="1:15" ht="12.75">
      <c r="A21" s="43">
        <v>10</v>
      </c>
      <c r="B21" s="1" t="s">
        <v>49</v>
      </c>
      <c r="C21" s="8" t="s">
        <v>56</v>
      </c>
      <c r="D21" s="3" t="s">
        <v>66</v>
      </c>
      <c r="E21" s="7">
        <v>6</v>
      </c>
      <c r="F21" s="7">
        <f t="shared" si="1"/>
        <v>72</v>
      </c>
      <c r="G21" s="7">
        <f t="shared" si="2"/>
        <v>72</v>
      </c>
      <c r="H21" s="2">
        <v>12.8</v>
      </c>
      <c r="I21" s="2">
        <v>8</v>
      </c>
      <c r="J21" s="2">
        <f t="shared" si="0"/>
        <v>921.6</v>
      </c>
      <c r="K21" s="2">
        <f t="shared" si="3"/>
        <v>576</v>
      </c>
      <c r="L21" s="2">
        <v>6.4</v>
      </c>
      <c r="M21" s="2">
        <v>0</v>
      </c>
      <c r="N21" s="49">
        <f t="shared" si="4"/>
        <v>151.20000000000002</v>
      </c>
      <c r="O21" s="11">
        <f t="shared" si="5"/>
        <v>1648.8</v>
      </c>
    </row>
    <row r="22" spans="1:15" ht="13.5" thickBot="1">
      <c r="A22" s="44">
        <v>11</v>
      </c>
      <c r="B22" s="19" t="s">
        <v>55</v>
      </c>
      <c r="C22" s="52" t="s">
        <v>45</v>
      </c>
      <c r="D22" s="20" t="s">
        <v>74</v>
      </c>
      <c r="E22" s="21">
        <v>4</v>
      </c>
      <c r="F22" s="21">
        <f t="shared" si="1"/>
        <v>48</v>
      </c>
      <c r="G22" s="21">
        <f t="shared" si="2"/>
        <v>48</v>
      </c>
      <c r="H22" s="17">
        <v>12.8</v>
      </c>
      <c r="I22" s="17">
        <v>8</v>
      </c>
      <c r="J22" s="17">
        <f t="shared" si="0"/>
        <v>614.4</v>
      </c>
      <c r="K22" s="17">
        <f t="shared" si="3"/>
        <v>384</v>
      </c>
      <c r="L22" s="17">
        <v>6.4</v>
      </c>
      <c r="M22" s="17">
        <v>0</v>
      </c>
      <c r="N22" s="50">
        <f t="shared" si="4"/>
        <v>100.80000000000001</v>
      </c>
      <c r="O22" s="18">
        <f t="shared" si="5"/>
        <v>1099.2</v>
      </c>
    </row>
    <row r="23" spans="1:15" ht="13.5" thickBot="1">
      <c r="A23" s="22"/>
      <c r="B23" s="23" t="s">
        <v>16</v>
      </c>
      <c r="C23" s="24" t="s">
        <v>17</v>
      </c>
      <c r="D23" s="25" t="s">
        <v>17</v>
      </c>
      <c r="E23" s="26">
        <f>SUM(E12:E22)</f>
        <v>53</v>
      </c>
      <c r="F23" s="26">
        <f>SUM(F12:F22)</f>
        <v>540</v>
      </c>
      <c r="G23" s="26">
        <f>SUM(G12:G22)</f>
        <v>540</v>
      </c>
      <c r="H23" s="24" t="s">
        <v>17</v>
      </c>
      <c r="I23" s="24" t="s">
        <v>17</v>
      </c>
      <c r="J23" s="27">
        <f>SUM(J12:J22)</f>
        <v>6658.56</v>
      </c>
      <c r="K23" s="27">
        <f>SUM(K12:K22)</f>
        <v>4032</v>
      </c>
      <c r="L23" s="28" t="s">
        <v>17</v>
      </c>
      <c r="M23" s="36" t="s">
        <v>54</v>
      </c>
      <c r="N23" s="51">
        <f>SUM(N12:N22)</f>
        <v>1134</v>
      </c>
      <c r="O23" s="35">
        <f>SUM(O12:O22)</f>
        <v>11748.960000000001</v>
      </c>
    </row>
    <row r="24" ht="12.75">
      <c r="O24" s="4"/>
    </row>
    <row r="25" spans="2:14" ht="12.75">
      <c r="B25" s="5" t="s">
        <v>34</v>
      </c>
      <c r="C25" s="5"/>
      <c r="D25" s="5"/>
      <c r="E25" s="5"/>
      <c r="F25" s="5"/>
      <c r="G25" s="5"/>
      <c r="H25" s="5"/>
      <c r="I25" s="5"/>
      <c r="J25" s="5"/>
      <c r="K25" s="5"/>
      <c r="L25" s="5"/>
      <c r="M25" s="5"/>
      <c r="N25" s="5"/>
    </row>
    <row r="26" spans="2:14" ht="12.75">
      <c r="B26" s="5" t="s">
        <v>35</v>
      </c>
      <c r="C26" s="5"/>
      <c r="D26" s="5"/>
      <c r="E26" s="5"/>
      <c r="F26" s="5"/>
      <c r="G26" s="5"/>
      <c r="H26" s="5"/>
      <c r="I26" s="5"/>
      <c r="J26" s="5"/>
      <c r="K26" s="5"/>
      <c r="L26" s="5"/>
      <c r="M26" s="5"/>
      <c r="N26" s="5"/>
    </row>
    <row r="27" spans="2:14" ht="38.25" customHeight="1">
      <c r="B27" s="55" t="s">
        <v>36</v>
      </c>
      <c r="C27" s="62"/>
      <c r="D27" s="62"/>
      <c r="E27" s="62"/>
      <c r="F27" s="62"/>
      <c r="G27" s="62"/>
      <c r="H27" s="62"/>
      <c r="I27" s="62"/>
      <c r="J27" s="62"/>
      <c r="K27" s="62"/>
      <c r="L27" s="62"/>
      <c r="M27" s="62"/>
      <c r="N27" s="10"/>
    </row>
    <row r="28" spans="2:14" ht="23.25" customHeight="1">
      <c r="B28" s="55" t="s">
        <v>37</v>
      </c>
      <c r="C28" s="55"/>
      <c r="D28" s="55"/>
      <c r="E28" s="55"/>
      <c r="F28" s="55"/>
      <c r="G28" s="55"/>
      <c r="H28" s="55"/>
      <c r="I28" s="55"/>
      <c r="J28" s="55"/>
      <c r="K28" s="55"/>
      <c r="L28" s="55"/>
      <c r="M28" s="6"/>
      <c r="N28" s="6"/>
    </row>
    <row r="29" spans="2:14" ht="12.75" customHeight="1">
      <c r="B29" s="55" t="s">
        <v>53</v>
      </c>
      <c r="C29" s="55"/>
      <c r="D29" s="55"/>
      <c r="E29" s="55"/>
      <c r="F29" s="55"/>
      <c r="G29" s="55"/>
      <c r="H29" s="55"/>
      <c r="I29" s="55"/>
      <c r="J29" s="55"/>
      <c r="K29" s="55"/>
      <c r="L29" s="55"/>
      <c r="M29" s="6"/>
      <c r="N29" s="6"/>
    </row>
    <row r="30" spans="10:16" ht="12.75">
      <c r="J30" s="53" t="s">
        <v>19</v>
      </c>
      <c r="K30" s="53"/>
      <c r="L30" s="53"/>
      <c r="M30" s="53"/>
      <c r="N30" s="53"/>
      <c r="O30" s="53"/>
      <c r="P30" s="53"/>
    </row>
    <row r="31" spans="10:16" ht="12.75">
      <c r="J31" s="53" t="s">
        <v>21</v>
      </c>
      <c r="K31" s="53"/>
      <c r="L31" s="53"/>
      <c r="M31" s="53"/>
      <c r="N31" s="53"/>
      <c r="O31" s="53" t="s">
        <v>59</v>
      </c>
      <c r="P31" s="53"/>
    </row>
    <row r="32" spans="10:16" ht="12.75">
      <c r="J32" s="53" t="s">
        <v>61</v>
      </c>
      <c r="K32" s="53"/>
      <c r="L32" s="53"/>
      <c r="M32" s="53"/>
      <c r="N32" s="53"/>
      <c r="O32" s="53" t="s">
        <v>60</v>
      </c>
      <c r="P32" s="53"/>
    </row>
    <row r="34" ht="12.75">
      <c r="B34" s="5" t="s">
        <v>20</v>
      </c>
    </row>
    <row r="35" spans="2:14" ht="36.75" customHeight="1">
      <c r="B35" s="55" t="s">
        <v>22</v>
      </c>
      <c r="C35" s="55"/>
      <c r="D35" s="55"/>
      <c r="E35" s="55"/>
      <c r="F35" s="55"/>
      <c r="G35" s="55"/>
      <c r="H35" s="55"/>
      <c r="I35" s="55"/>
      <c r="J35" s="55"/>
      <c r="K35" s="55"/>
      <c r="L35" s="55"/>
      <c r="M35" s="55"/>
      <c r="N35" s="9"/>
    </row>
  </sheetData>
  <sheetProtection/>
  <mergeCells count="11">
    <mergeCell ref="A5:O5"/>
    <mergeCell ref="A6:O6"/>
    <mergeCell ref="B35:M35"/>
    <mergeCell ref="F9:G9"/>
    <mergeCell ref="H9:I9"/>
    <mergeCell ref="J9:K9"/>
    <mergeCell ref="L9:M9"/>
    <mergeCell ref="L11:M11"/>
    <mergeCell ref="B27:M27"/>
    <mergeCell ref="B28:L28"/>
    <mergeCell ref="B29:L29"/>
  </mergeCells>
  <printOptions horizontalCentered="1"/>
  <pageMargins left="0.15748031496062992" right="0.15748031496062992" top="0.3937007874015748" bottom="0.3937007874015748" header="0" footer="0"/>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2014-08-08T10:34:10Z</cp:lastPrinted>
  <dcterms:created xsi:type="dcterms:W3CDTF">2008-11-25T09:09:54Z</dcterms:created>
  <dcterms:modified xsi:type="dcterms:W3CDTF">2014-08-19T08:24:41Z</dcterms:modified>
  <cp:category/>
  <cp:version/>
  <cp:contentType/>
  <cp:contentStatus/>
</cp:coreProperties>
</file>